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er Lynch\Dropbox\Peter\ASM Website\YouTube Videos\Last Value in Row\"/>
    </mc:Choice>
  </mc:AlternateContent>
  <xr:revisionPtr revIDLastSave="0" documentId="13_ncr:1_{12A1F05D-21C7-4200-B1CE-2D4259655FCF}" xr6:coauthVersionLast="47" xr6:coauthVersionMax="47" xr10:uidLastSave="{00000000-0000-0000-0000-000000000000}"/>
  <bookViews>
    <workbookView xWindow="-98" yWindow="-98" windowWidth="33946" windowHeight="22096" xr2:uid="{4340977C-5065-408F-B9DD-22241E37152C}"/>
  </bookViews>
  <sheets>
    <sheet name="Last Value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E21" i="1"/>
  <c r="F21" i="1"/>
  <c r="G21" i="1"/>
  <c r="D21" i="1"/>
  <c r="I16" i="1"/>
  <c r="E16" i="1"/>
  <c r="F16" i="1"/>
  <c r="G16" i="1"/>
  <c r="D16" i="1"/>
  <c r="I28" i="1"/>
  <c r="I19" i="1" a="1"/>
  <c r="I19" i="1" s="1"/>
  <c r="I27" i="1" a="1"/>
  <c r="I27" i="1" s="1"/>
  <c r="I26" i="1" a="1"/>
  <c r="I26" i="1" s="1"/>
  <c r="I25" i="1" a="1"/>
  <c r="I25" i="1" s="1"/>
  <c r="I24" i="1" a="1"/>
  <c r="I24" i="1" s="1"/>
  <c r="I20" i="1" a="1"/>
  <c r="I20" i="1" s="1"/>
  <c r="I15" i="1" a="1"/>
  <c r="I15" i="1" s="1"/>
  <c r="I14" i="1" a="1"/>
  <c r="I14" i="1" s="1"/>
  <c r="I9" i="1" a="1"/>
  <c r="I9" i="1" s="1"/>
  <c r="I10" i="1" a="1"/>
  <c r="I10" i="1" s="1"/>
  <c r="I8" i="1" a="1"/>
  <c r="I8" i="1" s="1"/>
  <c r="E28" i="1"/>
  <c r="F28" i="1"/>
  <c r="G28" i="1"/>
  <c r="D28" i="1"/>
  <c r="E20" i="1"/>
  <c r="F20" i="1"/>
  <c r="D20" i="1"/>
  <c r="E11" i="1"/>
  <c r="F11" i="1"/>
  <c r="F30" i="1" s="1"/>
  <c r="G11" i="1"/>
  <c r="D11" i="1"/>
  <c r="D30" i="1" l="1"/>
  <c r="G30" i="1"/>
  <c r="I11" i="1"/>
  <c r="E30" i="1"/>
  <c r="I30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<sst xmlns="http://schemas.openxmlformats.org/spreadsheetml/2006/main" count="27" uniqueCount="27">
  <si>
    <t>Portfolio</t>
  </si>
  <si>
    <t>Vangaurd Funds</t>
  </si>
  <si>
    <t>LifeStrategy Growth Fund</t>
  </si>
  <si>
    <t>Financials ETF</t>
  </si>
  <si>
    <t>500 Index Fund</t>
  </si>
  <si>
    <t>Hedge Funds</t>
  </si>
  <si>
    <t>TrustUs Capital</t>
  </si>
  <si>
    <t>Fees Don't Matter</t>
  </si>
  <si>
    <t>Private Equity - Direct Investments</t>
  </si>
  <si>
    <t>Real Estate</t>
  </si>
  <si>
    <t>Cooler Company</t>
  </si>
  <si>
    <t>Cool Company</t>
  </si>
  <si>
    <t>Student Housing</t>
  </si>
  <si>
    <t>Multi-Family</t>
  </si>
  <si>
    <t>Condo</t>
  </si>
  <si>
    <t>Vacation Home</t>
  </si>
  <si>
    <t>Q1</t>
  </si>
  <si>
    <t>Q2</t>
  </si>
  <si>
    <t>Q3</t>
  </si>
  <si>
    <t>Q4</t>
  </si>
  <si>
    <t>Most Recent</t>
  </si>
  <si>
    <t>Total Vangaurd Funds</t>
  </si>
  <si>
    <t>Total Hedge Funds</t>
  </si>
  <si>
    <t>Total PE Direct Investments</t>
  </si>
  <si>
    <t>Total Real Estate</t>
  </si>
  <si>
    <t>Total Portfolio</t>
  </si>
  <si>
    <t>in Millions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</si>
</sst>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 indent="1"/>
    </xf>
    <xf numFmtId="0" fontId="2" fillId="0" borderId="1" xfId="0" applyFont="1" applyBorder="1" applyAlignment="1">
      <alignment horizontal="left"/>
    </xf>
    <xf numFmtId="0" fontId="4" fillId="0" borderId="0" xfId="0" applyFont="1"/>
    <xf numFmtId="41" fontId="0" fillId="0" borderId="0" xfId="0" applyNumberFormat="1"/>
    <xf numFmtId="41" fontId="2" fillId="0" borderId="1" xfId="0" applyNumberFormat="1" applyFont="1" applyBorder="1"/>
    <xf numFmtId="0" fontId="0" fillId="0" borderId="0" xfId="0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6" fillId="0" borderId="0" xfId="0" applyFont="1"/>
    <xf numFmtId="0" fontId="2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41" fontId="5" fillId="3" borderId="0" xfId="0" applyNumberFormat="1" applyFont="1" applyFill="1"/>
    <xf numFmtId="41" fontId="2" fillId="0" borderId="2" xfId="0" applyNumberFormat="1" applyFont="1" applyBorder="1"/>
    <xf numFmtId="0" fontId="1" fillId="0" borderId="0" xfId="0" applyFont="1" applyFill="1" applyAlignment="1">
      <alignment horizontal="center"/>
    </xf>
    <xf numFmtId="41" fontId="0" fillId="0" borderId="0" xfId="0" applyNumberFormat="1" applyFill="1"/>
    <xf numFmtId="41" fontId="2" fillId="0" borderId="0" xfId="0" applyNumberFormat="1" applyFont="1" applyFill="1"/>
    <xf numFmtId="0" fontId="1" fillId="0" borderId="0" xfId="0" applyFont="1" applyFill="1"/>
    <xf numFmtId="0" fontId="2" fillId="0" borderId="2" xfId="0" applyFont="1" applyBorder="1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7E7D4-62ED-41D5-8838-2210827EE6CD}">
  <dimension ref="B1:I32"/>
  <sheetViews>
    <sheetView showGridLines="0" tabSelected="1" zoomScaleNormal="100" workbookViewId="0"/>
  </sheetViews>
  <sheetFormatPr defaultRowHeight="14.25" x14ac:dyDescent="0.45"/>
  <cols>
    <col min="1" max="1" width="1.59765625" customWidth="1"/>
    <col min="2" max="2" width="28.19921875" bestFit="1" customWidth="1"/>
    <col min="3" max="3" width="0.796875" customWidth="1"/>
    <col min="8" max="8" width="0.796875" style="6" customWidth="1"/>
    <col min="9" max="9" width="11" bestFit="1" customWidth="1"/>
  </cols>
  <sheetData>
    <row r="1" spans="2:9" ht="3" customHeight="1" x14ac:dyDescent="0.45"/>
    <row r="2" spans="2:9" ht="15.75" x14ac:dyDescent="0.5">
      <c r="B2" s="9" t="s">
        <v>0</v>
      </c>
    </row>
    <row r="3" spans="2:9" x14ac:dyDescent="0.45">
      <c r="B3" s="3" t="s">
        <v>26</v>
      </c>
    </row>
    <row r="4" spans="2:9" ht="3" customHeight="1" x14ac:dyDescent="0.45"/>
    <row r="5" spans="2:9" s="10" customFormat="1" x14ac:dyDescent="0.45">
      <c r="B5" s="11"/>
      <c r="C5" s="18"/>
      <c r="D5" s="12" t="s">
        <v>16</v>
      </c>
      <c r="E5" s="12" t="s">
        <v>17</v>
      </c>
      <c r="F5" s="12" t="s">
        <v>18</v>
      </c>
      <c r="G5" s="12" t="s">
        <v>19</v>
      </c>
      <c r="H5" s="15"/>
      <c r="I5" s="12" t="s">
        <v>20</v>
      </c>
    </row>
    <row r="6" spans="2:9" s="6" customFormat="1" ht="3" customHeight="1" x14ac:dyDescent="0.45">
      <c r="B6" s="7"/>
      <c r="C6" s="7"/>
      <c r="D6" s="8"/>
      <c r="E6" s="8"/>
      <c r="F6" s="8"/>
      <c r="G6" s="8"/>
      <c r="H6" s="8"/>
      <c r="I6" s="8"/>
    </row>
    <row r="7" spans="2:9" x14ac:dyDescent="0.45">
      <c r="B7" s="10" t="s">
        <v>1</v>
      </c>
    </row>
    <row r="8" spans="2:9" x14ac:dyDescent="0.45">
      <c r="B8" s="1" t="s">
        <v>2</v>
      </c>
      <c r="D8" s="13">
        <v>540</v>
      </c>
      <c r="E8" s="13">
        <v>580</v>
      </c>
      <c r="F8" s="13">
        <v>560</v>
      </c>
      <c r="G8" s="13">
        <v>585</v>
      </c>
      <c r="H8" s="16"/>
      <c r="I8" s="4" cm="1">
        <f t="array" ref="I8">LOOKUP(2,1/(D8:G8&lt;&gt;""),D8:G8)</f>
        <v>585</v>
      </c>
    </row>
    <row r="9" spans="2:9" x14ac:dyDescent="0.45">
      <c r="B9" s="1" t="s">
        <v>3</v>
      </c>
      <c r="D9" s="13">
        <v>250</v>
      </c>
      <c r="E9" s="13">
        <v>254</v>
      </c>
      <c r="F9" s="13">
        <v>256</v>
      </c>
      <c r="G9" s="13">
        <v>315</v>
      </c>
      <c r="H9" s="16"/>
      <c r="I9" s="4" cm="1">
        <f t="array" ref="I9">LOOKUP(2,1/(D9:G9&lt;&gt;""),D9:G9)</f>
        <v>315</v>
      </c>
    </row>
    <row r="10" spans="2:9" x14ac:dyDescent="0.45">
      <c r="B10" s="1" t="s">
        <v>4</v>
      </c>
      <c r="D10" s="13">
        <v>354</v>
      </c>
      <c r="E10" s="13">
        <v>450</v>
      </c>
      <c r="F10" s="13">
        <v>600</v>
      </c>
      <c r="G10" s="13">
        <v>752</v>
      </c>
      <c r="H10" s="16"/>
      <c r="I10" s="4" cm="1">
        <f t="array" ref="I10">LOOKUP(2,1/(D10:G10&lt;&gt;""),D10:G10)</f>
        <v>752</v>
      </c>
    </row>
    <row r="11" spans="2:9" s="10" customFormat="1" x14ac:dyDescent="0.45">
      <c r="B11" s="19" t="s">
        <v>21</v>
      </c>
      <c r="D11" s="14">
        <f>SUBTOTAL(9,D8:D10)</f>
        <v>1144</v>
      </c>
      <c r="E11" s="14">
        <f t="shared" ref="E11:I11" si="0">SUBTOTAL(9,E8:E10)</f>
        <v>1284</v>
      </c>
      <c r="F11" s="14">
        <f t="shared" si="0"/>
        <v>1416</v>
      </c>
      <c r="G11" s="14">
        <f t="shared" si="0"/>
        <v>1652</v>
      </c>
      <c r="H11" s="17"/>
      <c r="I11" s="14">
        <f t="shared" si="0"/>
        <v>1652</v>
      </c>
    </row>
    <row r="12" spans="2:9" ht="3" customHeight="1" x14ac:dyDescent="0.45">
      <c r="D12" s="4"/>
      <c r="E12" s="4"/>
      <c r="F12" s="4"/>
      <c r="G12" s="4"/>
      <c r="H12" s="16"/>
      <c r="I12" s="4"/>
    </row>
    <row r="13" spans="2:9" x14ac:dyDescent="0.45">
      <c r="B13" s="10" t="s">
        <v>5</v>
      </c>
      <c r="D13" s="4"/>
      <c r="E13" s="4"/>
      <c r="F13" s="4"/>
      <c r="G13" s="4"/>
      <c r="H13" s="16"/>
      <c r="I13" s="4"/>
    </row>
    <row r="14" spans="2:9" x14ac:dyDescent="0.45">
      <c r="B14" s="1" t="s">
        <v>6</v>
      </c>
      <c r="D14" s="13">
        <v>250</v>
      </c>
      <c r="E14" s="13">
        <v>254</v>
      </c>
      <c r="F14" s="13">
        <v>256</v>
      </c>
      <c r="G14" s="13">
        <v>315</v>
      </c>
      <c r="H14" s="16"/>
      <c r="I14" s="4" cm="1">
        <f t="array" ref="I14">LOOKUP(2,1/(D14:G14&lt;&gt;""),D14:G14)</f>
        <v>315</v>
      </c>
    </row>
    <row r="15" spans="2:9" x14ac:dyDescent="0.45">
      <c r="B15" s="1" t="s">
        <v>7</v>
      </c>
      <c r="D15" s="13">
        <v>354</v>
      </c>
      <c r="E15" s="13">
        <v>450</v>
      </c>
      <c r="F15" s="13">
        <v>600</v>
      </c>
      <c r="G15" s="13"/>
      <c r="H15" s="16"/>
      <c r="I15" s="4" cm="1">
        <f t="array" ref="I15">LOOKUP(2,1/(D15:G15&lt;&gt;""),D15:G15)</f>
        <v>600</v>
      </c>
    </row>
    <row r="16" spans="2:9" s="10" customFormat="1" x14ac:dyDescent="0.45">
      <c r="B16" s="19" t="s">
        <v>22</v>
      </c>
      <c r="D16" s="14">
        <f>SUBTOTAL(9,D14:D15)</f>
        <v>604</v>
      </c>
      <c r="E16" s="14">
        <f t="shared" ref="E16:I16" si="1">SUBTOTAL(9,E14:E15)</f>
        <v>704</v>
      </c>
      <c r="F16" s="14">
        <f t="shared" si="1"/>
        <v>856</v>
      </c>
      <c r="G16" s="14">
        <f t="shared" si="1"/>
        <v>315</v>
      </c>
      <c r="H16" s="17"/>
      <c r="I16" s="14">
        <f t="shared" si="1"/>
        <v>915</v>
      </c>
    </row>
    <row r="17" spans="2:9" ht="3" customHeight="1" x14ac:dyDescent="0.45">
      <c r="D17" s="4"/>
      <c r="E17" s="4"/>
      <c r="F17" s="4"/>
      <c r="G17" s="4"/>
      <c r="H17" s="16"/>
      <c r="I17" s="4"/>
    </row>
    <row r="18" spans="2:9" x14ac:dyDescent="0.45">
      <c r="B18" s="10" t="s">
        <v>8</v>
      </c>
      <c r="D18" s="4"/>
      <c r="E18" s="4"/>
      <c r="F18" s="4"/>
      <c r="G18" s="4"/>
      <c r="H18" s="16"/>
      <c r="I18" s="4"/>
    </row>
    <row r="19" spans="2:9" x14ac:dyDescent="0.45">
      <c r="B19" s="1" t="s">
        <v>11</v>
      </c>
      <c r="D19" s="13">
        <v>1000</v>
      </c>
      <c r="E19" s="13">
        <v>1250</v>
      </c>
      <c r="F19" s="13">
        <v>1456</v>
      </c>
      <c r="G19" s="13"/>
      <c r="H19" s="16"/>
      <c r="I19" s="4" cm="1">
        <f t="array" ref="I19">LOOKUP(2,1/(D19:G19&lt;&gt;""),D19:G19)</f>
        <v>1456</v>
      </c>
    </row>
    <row r="20" spans="2:9" x14ac:dyDescent="0.45">
      <c r="B20" s="1" t="s">
        <v>10</v>
      </c>
      <c r="D20" s="13">
        <f>D19*1.75</f>
        <v>1750</v>
      </c>
      <c r="E20" s="13">
        <f t="shared" ref="E20:F20" si="2">E19*1.75</f>
        <v>2187.5</v>
      </c>
      <c r="F20" s="13">
        <f t="shared" si="2"/>
        <v>2548</v>
      </c>
      <c r="G20" s="13"/>
      <c r="H20" s="16"/>
      <c r="I20" s="4" cm="1">
        <f t="array" ref="I20">LOOKUP(2,1/(D20:G20&lt;&gt;""),D20:G20)</f>
        <v>2548</v>
      </c>
    </row>
    <row r="21" spans="2:9" s="10" customFormat="1" x14ac:dyDescent="0.45">
      <c r="B21" s="19" t="s">
        <v>23</v>
      </c>
      <c r="D21" s="14">
        <f>SUBTOTAL(9,D19:D20)</f>
        <v>2750</v>
      </c>
      <c r="E21" s="14">
        <f t="shared" ref="E21:I21" si="3">SUBTOTAL(9,E19:E20)</f>
        <v>3437.5</v>
      </c>
      <c r="F21" s="14">
        <f t="shared" si="3"/>
        <v>4004</v>
      </c>
      <c r="G21" s="14">
        <f t="shared" si="3"/>
        <v>0</v>
      </c>
      <c r="H21" s="17"/>
      <c r="I21" s="14">
        <f t="shared" si="3"/>
        <v>4004</v>
      </c>
    </row>
    <row r="22" spans="2:9" ht="3" customHeight="1" x14ac:dyDescent="0.45">
      <c r="D22" s="4"/>
      <c r="E22" s="4"/>
      <c r="F22" s="4"/>
      <c r="G22" s="4"/>
      <c r="H22" s="16"/>
      <c r="I22" s="4"/>
    </row>
    <row r="23" spans="2:9" x14ac:dyDescent="0.45">
      <c r="B23" s="10" t="s">
        <v>9</v>
      </c>
      <c r="D23" s="4"/>
      <c r="E23" s="4"/>
      <c r="F23" s="4"/>
      <c r="G23" s="4"/>
      <c r="H23" s="16"/>
      <c r="I23" s="4"/>
    </row>
    <row r="24" spans="2:9" x14ac:dyDescent="0.45">
      <c r="B24" s="1" t="s">
        <v>12</v>
      </c>
      <c r="D24" s="13">
        <v>25</v>
      </c>
      <c r="E24" s="13">
        <v>25</v>
      </c>
      <c r="F24" s="13">
        <v>25</v>
      </c>
      <c r="G24" s="13">
        <v>25</v>
      </c>
      <c r="H24" s="16"/>
      <c r="I24" s="4" cm="1">
        <f t="array" ref="I24">LOOKUP(2,1/(D24:G24&lt;&gt;""),D24:G24)</f>
        <v>25</v>
      </c>
    </row>
    <row r="25" spans="2:9" x14ac:dyDescent="0.45">
      <c r="B25" s="1" t="s">
        <v>13</v>
      </c>
      <c r="D25" s="13">
        <v>56</v>
      </c>
      <c r="E25" s="13">
        <v>56</v>
      </c>
      <c r="F25" s="13">
        <v>56</v>
      </c>
      <c r="G25" s="13">
        <v>56</v>
      </c>
      <c r="H25" s="16"/>
      <c r="I25" s="4" cm="1">
        <f t="array" ref="I25">LOOKUP(2,1/(D25:G25&lt;&gt;""),D25:G25)</f>
        <v>56</v>
      </c>
    </row>
    <row r="26" spans="2:9" x14ac:dyDescent="0.45">
      <c r="B26" s="1" t="s">
        <v>14</v>
      </c>
      <c r="D26" s="13">
        <v>2</v>
      </c>
      <c r="E26" s="13">
        <v>2</v>
      </c>
      <c r="F26" s="13">
        <v>2</v>
      </c>
      <c r="G26" s="13">
        <v>2</v>
      </c>
      <c r="H26" s="16"/>
      <c r="I26" s="4" cm="1">
        <f t="array" ref="I26">LOOKUP(2,1/(D26:G26&lt;&gt;""),D26:G26)</f>
        <v>2</v>
      </c>
    </row>
    <row r="27" spans="2:9" x14ac:dyDescent="0.45">
      <c r="B27" s="1" t="s">
        <v>15</v>
      </c>
      <c r="D27" s="13">
        <v>8</v>
      </c>
      <c r="E27" s="13">
        <v>8</v>
      </c>
      <c r="F27" s="13">
        <v>8</v>
      </c>
      <c r="G27" s="13">
        <v>8</v>
      </c>
      <c r="H27" s="16"/>
      <c r="I27" s="4" cm="1">
        <f t="array" ref="I27">LOOKUP(2,1/(D27:G27&lt;&gt;""),D27:G27)</f>
        <v>8</v>
      </c>
    </row>
    <row r="28" spans="2:9" s="10" customFormat="1" x14ac:dyDescent="0.45">
      <c r="B28" s="19" t="s">
        <v>24</v>
      </c>
      <c r="D28" s="14">
        <f>SUBTOTAL(9,D24:D27)</f>
        <v>91</v>
      </c>
      <c r="E28" s="14">
        <f t="shared" ref="E28:I28" si="4">SUBTOTAL(9,E24:E27)</f>
        <v>91</v>
      </c>
      <c r="F28" s="14">
        <f t="shared" si="4"/>
        <v>91</v>
      </c>
      <c r="G28" s="14">
        <f t="shared" si="4"/>
        <v>91</v>
      </c>
      <c r="H28" s="17"/>
      <c r="I28" s="14">
        <f t="shared" si="4"/>
        <v>91</v>
      </c>
    </row>
    <row r="29" spans="2:9" ht="3" customHeight="1" x14ac:dyDescent="0.45">
      <c r="D29" s="4"/>
      <c r="E29" s="4"/>
      <c r="F29" s="4"/>
      <c r="G29" s="4"/>
      <c r="H29" s="16"/>
      <c r="I29" s="4"/>
    </row>
    <row r="30" spans="2:9" x14ac:dyDescent="0.45">
      <c r="B30" s="2" t="s">
        <v>25</v>
      </c>
      <c r="D30" s="5">
        <f>SUBTOTAL(9,D8:D28)</f>
        <v>4589</v>
      </c>
      <c r="E30" s="5">
        <f t="shared" ref="E30:I30" si="5">SUBTOTAL(9,E8:E28)</f>
        <v>5516.5</v>
      </c>
      <c r="F30" s="5">
        <f t="shared" si="5"/>
        <v>6367</v>
      </c>
      <c r="G30" s="5">
        <f t="shared" si="5"/>
        <v>2058</v>
      </c>
      <c r="H30" s="16"/>
      <c r="I30" s="5">
        <f t="shared" si="5"/>
        <v>6662</v>
      </c>
    </row>
    <row r="31" spans="2:9" x14ac:dyDescent="0.45">
      <c r="D31" s="4"/>
      <c r="E31" s="4"/>
      <c r="F31" s="4"/>
      <c r="G31" s="4"/>
      <c r="H31" s="16"/>
      <c r="I31" s="4"/>
    </row>
    <row r="32" spans="2:9" x14ac:dyDescent="0.45">
      <c r="D32" s="4"/>
      <c r="E32" s="4"/>
      <c r="F32" s="4"/>
      <c r="G32" s="4"/>
      <c r="H32" s="16"/>
      <c r="I3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Last Value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Lynch</dc:creator>
  <cp:lastModifiedBy>Peter Lynch</cp:lastModifiedBy>
  <dcterms:created xsi:type="dcterms:W3CDTF">2022-01-14T17:56:14Z</dcterms:created>
  <dcterms:modified xsi:type="dcterms:W3CDTF">2022-01-25T20:40:47Z</dcterms:modified>
</cp:coreProperties>
</file>